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65506" windowWidth="11280" windowHeight="8445" activeTab="0"/>
  </bookViews>
  <sheets>
    <sheet name="8510020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<sst xmlns="http://schemas.openxmlformats.org/spreadsheetml/2006/main" count="44" uniqueCount="34">
  <si>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Pikkus</t>
  </si>
  <si>
    <t>Katte liik</t>
  </si>
  <si>
    <t>Katted kokku:</t>
  </si>
  <si>
    <t>Kõik Kokku</t>
  </si>
  <si>
    <t xml:space="preserve">Tee </t>
  </si>
  <si>
    <t>nr.</t>
  </si>
  <si>
    <t>laius</t>
  </si>
  <si>
    <t xml:space="preserve">Katte </t>
  </si>
  <si>
    <t>Mulde</t>
  </si>
  <si>
    <t>Võdlushind</t>
  </si>
  <si>
    <t>ühikule, EEK</t>
  </si>
  <si>
    <t>Taastamis</t>
  </si>
  <si>
    <t>kulu, EEK</t>
  </si>
  <si>
    <t xml:space="preserve">Mulde </t>
  </si>
  <si>
    <t>kõgus</t>
  </si>
  <si>
    <t>KOKKU</t>
  </si>
  <si>
    <t xml:space="preserve">                                 Katend</t>
  </si>
  <si>
    <t xml:space="preserve">                                   Mulle</t>
  </si>
  <si>
    <t>Uus väärtus</t>
  </si>
  <si>
    <t>EEK</t>
  </si>
  <si>
    <t>Kulumimäär</t>
  </si>
  <si>
    <t>%</t>
  </si>
  <si>
    <t>Taastamiskulud</t>
  </si>
  <si>
    <t>Uusväärtus</t>
  </si>
  <si>
    <t>Kulumimäär %</t>
  </si>
  <si>
    <t>Taastamiskulude arvutus kattele,muldele ja rajatistele. Igale teelõigule kulumi määra kontroll ja kinnitamine. Uue soetusväärtuse arvutus hinnangulise kulumi järgi.</t>
  </si>
  <si>
    <t xml:space="preserve">Arvutustabeli kokkuvõtlik osa. </t>
  </si>
  <si>
    <t>Mulded kokku</t>
  </si>
  <si>
    <t>Tee nr 8510020 Sigala</t>
  </si>
  <si>
    <t>tihe asfaltbetoon</t>
  </si>
  <si>
    <t>kruusatee</t>
  </si>
  <si>
    <t>Tihe asfaltbetoon</t>
  </si>
  <si>
    <t>Kruusatee</t>
  </si>
  <si>
    <t>Truubid 1tk/30jm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</si>
</sst>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.0\ &quot;kr&quot;_-;\-* #,##0.0\ &quot;kr&quot;_-;_-* &quot;-&quot;??\ &quot;kr&quot;_-;_-@_-"/>
    <numFmt numFmtId="173" formatCode="_-* #,##0\ &quot;kr&quot;_-;\-* #,##0\ &quot;kr&quot;_-;_-* &quot;-&quot;??\ &quot;kr&quot;_-;_-@_-"/>
    <numFmt numFmtId="174" formatCode="0.0%"/>
    <numFmt numFmtId="175" formatCode="_-* #,##0,\r_-;\-* #,##0\ &quot;kr&quot;_-;_-* &quot;-&quot;??\ &quot;kr&quot;_-;_-@_-"/>
    <numFmt numFmtId="176" formatCode="#,##0\ [$€-42D];\-#,##0\ [$€-42D]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9" fontId="1" fillId="0" borderId="18" xfId="57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0" fontId="5" fillId="0" borderId="19" xfId="57" applyNumberFormat="1" applyFont="1" applyBorder="1" applyAlignment="1">
      <alignment horizontal="center"/>
    </xf>
    <xf numFmtId="10" fontId="5" fillId="33" borderId="20" xfId="57" applyNumberFormat="1" applyFont="1" applyFill="1" applyBorder="1" applyAlignment="1">
      <alignment horizontal="center"/>
    </xf>
    <xf numFmtId="9" fontId="2" fillId="0" borderId="13" xfId="57" applyFont="1" applyBorder="1" applyAlignment="1">
      <alignment horizontal="center"/>
    </xf>
    <xf numFmtId="9" fontId="2" fillId="0" borderId="21" xfId="57" applyFont="1" applyBorder="1" applyAlignment="1">
      <alignment horizontal="center"/>
    </xf>
    <xf numFmtId="170" fontId="0" fillId="0" borderId="0" xfId="44" applyFont="1" applyBorder="1" applyAlignment="1">
      <alignment/>
    </xf>
    <xf numFmtId="170" fontId="0" fillId="0" borderId="0" xfId="44" applyFont="1" applyAlignment="1">
      <alignment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/>
    </xf>
    <xf numFmtId="173" fontId="2" fillId="0" borderId="24" xfId="44" applyNumberFormat="1" applyFont="1" applyBorder="1" applyAlignment="1">
      <alignment/>
    </xf>
    <xf numFmtId="173" fontId="2" fillId="0" borderId="21" xfId="44" applyNumberFormat="1" applyFont="1" applyBorder="1" applyAlignment="1">
      <alignment/>
    </xf>
    <xf numFmtId="9" fontId="2" fillId="0" borderId="11" xfId="57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33" borderId="27" xfId="0" applyFont="1" applyFill="1" applyBorder="1" applyAlignment="1">
      <alignment/>
    </xf>
    <xf numFmtId="9" fontId="2" fillId="0" borderId="28" xfId="57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21" xfId="0" applyFont="1" applyBorder="1" applyAlignment="1">
      <alignment horizontal="right"/>
    </xf>
    <xf numFmtId="0" fontId="5" fillId="0" borderId="28" xfId="0" applyFont="1" applyBorder="1" applyAlignment="1">
      <alignment/>
    </xf>
    <xf numFmtId="176" fontId="2" fillId="0" borderId="31" xfId="0" applyNumberFormat="1" applyFont="1" applyBorder="1" applyAlignment="1">
      <alignment horizontal="center"/>
    </xf>
    <xf numFmtId="176" fontId="2" fillId="0" borderId="31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33" xfId="0" applyNumberFormat="1" applyFont="1" applyBorder="1" applyAlignment="1">
      <alignment horizontal="right"/>
    </xf>
    <xf numFmtId="176" fontId="2" fillId="0" borderId="34" xfId="0" applyNumberFormat="1" applyFont="1" applyBorder="1" applyAlignment="1">
      <alignment horizontal="right"/>
    </xf>
    <xf numFmtId="176" fontId="2" fillId="0" borderId="35" xfId="0" applyNumberFormat="1" applyFont="1" applyBorder="1" applyAlignment="1">
      <alignment horizontal="right"/>
    </xf>
    <xf numFmtId="176" fontId="2" fillId="0" borderId="36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center"/>
    </xf>
    <xf numFmtId="176" fontId="2" fillId="0" borderId="29" xfId="0" applyNumberFormat="1" applyFont="1" applyBorder="1" applyAlignment="1">
      <alignment horizontal="center"/>
    </xf>
    <xf numFmtId="176" fontId="2" fillId="0" borderId="37" xfId="0" applyNumberFormat="1" applyFont="1" applyBorder="1" applyAlignment="1">
      <alignment horizontal="right"/>
    </xf>
    <xf numFmtId="176" fontId="2" fillId="0" borderId="38" xfId="0" applyNumberFormat="1" applyFont="1" applyBorder="1" applyAlignment="1">
      <alignment horizontal="right"/>
    </xf>
    <xf numFmtId="0" fontId="2" fillId="0" borderId="39" xfId="0" applyFont="1" applyBorder="1" applyAlignment="1">
      <alignment/>
    </xf>
    <xf numFmtId="10" fontId="5" fillId="0" borderId="40" xfId="57" applyNumberFormat="1" applyFont="1" applyBorder="1" applyAlignment="1">
      <alignment horizontal="center"/>
    </xf>
    <xf numFmtId="176" fontId="2" fillId="33" borderId="20" xfId="0" applyNumberFormat="1" applyFont="1" applyFill="1" applyBorder="1" applyAlignment="1">
      <alignment/>
    </xf>
    <xf numFmtId="176" fontId="7" fillId="0" borderId="35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33" borderId="18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41" xfId="0" applyFont="1" applyBorder="1" applyAlignment="1">
      <alignment/>
    </xf>
    <xf numFmtId="176" fontId="7" fillId="0" borderId="42" xfId="0" applyNumberFormat="1" applyFont="1" applyBorder="1" applyAlignment="1">
      <alignment/>
    </xf>
    <xf numFmtId="10" fontId="5" fillId="0" borderId="43" xfId="57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5" fillId="0" borderId="45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46" xfId="0" applyBorder="1" applyAlignment="1">
      <alignment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center"/>
    </xf>
    <xf numFmtId="176" fontId="8" fillId="0" borderId="47" xfId="0" applyNumberFormat="1" applyFont="1" applyBorder="1" applyAlignment="1">
      <alignment horizontal="right"/>
    </xf>
    <xf numFmtId="176" fontId="8" fillId="0" borderId="31" xfId="0" applyNumberFormat="1" applyFont="1" applyBorder="1" applyAlignment="1">
      <alignment horizontal="right"/>
    </xf>
    <xf numFmtId="176" fontId="5" fillId="0" borderId="43" xfId="0" applyNumberFormat="1" applyFont="1" applyBorder="1" applyAlignment="1">
      <alignment horizontal="right"/>
    </xf>
    <xf numFmtId="176" fontId="5" fillId="0" borderId="19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/>
    </xf>
    <xf numFmtId="176" fontId="2" fillId="0" borderId="48" xfId="0" applyNumberFormat="1" applyFont="1" applyBorder="1" applyAlignment="1">
      <alignment/>
    </xf>
    <xf numFmtId="170" fontId="5" fillId="0" borderId="20" xfId="44" applyFont="1" applyBorder="1" applyAlignment="1">
      <alignment horizontal="center"/>
    </xf>
    <xf numFmtId="0" fontId="2" fillId="0" borderId="49" xfId="0" applyFont="1" applyBorder="1" applyAlignment="1">
      <alignment horizontal="left"/>
    </xf>
    <xf numFmtId="0" fontId="2" fillId="0" borderId="3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7.7109375" style="0" customWidth="1"/>
    <col min="2" max="2" width="7.00390625" style="0" customWidth="1"/>
    <col min="3" max="3" width="28.421875" style="0" customWidth="1"/>
    <col min="4" max="5" width="6.28125" style="0" customWidth="1"/>
    <col min="6" max="6" width="10.28125" style="0" customWidth="1"/>
    <col min="7" max="7" width="12.421875" style="0" customWidth="1"/>
    <col min="8" max="10" width="14.28125" style="0" customWidth="1"/>
    <col min="11" max="11" width="12.00390625" style="0" customWidth="1"/>
    <col min="12" max="12" width="12.8515625" style="0" bestFit="1" customWidth="1"/>
    <col min="13" max="14" width="12.8515625" style="0" customWidth="1"/>
  </cols>
  <sheetData>
    <row r="1" ht="12.75">
      <c r="A1" s="39" t="s">
        <v>28</v>
      </c>
    </row>
    <row r="3" ht="11.25" customHeight="1"/>
    <row r="4" ht="11.25" customHeight="1"/>
    <row r="5" ht="11.25" customHeight="1"/>
    <row r="6" s="15" customFormat="1" ht="17.25" customHeight="1">
      <c r="A6" s="11" t="s">
        <v>25</v>
      </c>
    </row>
    <row r="7" s="15" customFormat="1" ht="11.25" customHeight="1">
      <c r="A7" s="11"/>
    </row>
    <row r="8" ht="11.25" customHeight="1" thickBot="1"/>
    <row r="9" spans="7:14" ht="13.5" thickBot="1">
      <c r="G9" s="7" t="s">
        <v>16</v>
      </c>
      <c r="H9" s="12"/>
      <c r="I9" s="13"/>
      <c r="J9" s="12"/>
      <c r="K9" s="7" t="s">
        <v>17</v>
      </c>
      <c r="L9" s="12"/>
      <c r="M9" s="12"/>
      <c r="N9" s="22"/>
    </row>
    <row r="10" spans="1:14" s="1" customFormat="1" ht="11.25">
      <c r="A10" s="4" t="s">
        <v>4</v>
      </c>
      <c r="B10" s="5" t="s">
        <v>0</v>
      </c>
      <c r="C10" s="5" t="s">
        <v>1</v>
      </c>
      <c r="D10" s="5" t="s">
        <v>7</v>
      </c>
      <c r="E10" s="5" t="s">
        <v>8</v>
      </c>
      <c r="F10" s="6" t="s">
        <v>13</v>
      </c>
      <c r="G10" s="5" t="s">
        <v>9</v>
      </c>
      <c r="H10" s="5" t="s">
        <v>11</v>
      </c>
      <c r="I10" s="18" t="s">
        <v>20</v>
      </c>
      <c r="J10" s="5" t="s">
        <v>18</v>
      </c>
      <c r="K10" s="4" t="s">
        <v>9</v>
      </c>
      <c r="L10" s="5" t="s">
        <v>11</v>
      </c>
      <c r="M10" s="5" t="s">
        <v>20</v>
      </c>
      <c r="N10" s="6" t="s">
        <v>18</v>
      </c>
    </row>
    <row r="11" spans="1:14" s="1" customFormat="1" ht="12" thickBot="1">
      <c r="A11" s="34" t="s">
        <v>5</v>
      </c>
      <c r="B11" s="29"/>
      <c r="C11" s="29"/>
      <c r="D11" s="29" t="s">
        <v>6</v>
      </c>
      <c r="E11" s="29" t="s">
        <v>6</v>
      </c>
      <c r="F11" s="35" t="s">
        <v>14</v>
      </c>
      <c r="G11" s="29" t="s">
        <v>10</v>
      </c>
      <c r="H11" s="29" t="s">
        <v>12</v>
      </c>
      <c r="I11" s="19" t="s">
        <v>21</v>
      </c>
      <c r="J11" s="29" t="s">
        <v>19</v>
      </c>
      <c r="K11" s="34" t="s">
        <v>10</v>
      </c>
      <c r="L11" s="29" t="s">
        <v>12</v>
      </c>
      <c r="M11" s="29" t="s">
        <v>21</v>
      </c>
      <c r="N11" s="35" t="s">
        <v>19</v>
      </c>
    </row>
    <row r="12" spans="1:14" s="1" customFormat="1" ht="11.25">
      <c r="A12" s="36">
        <v>8510020</v>
      </c>
      <c r="B12" s="41">
        <v>400</v>
      </c>
      <c r="C12" s="61" t="s">
        <v>29</v>
      </c>
      <c r="D12" s="41">
        <v>5</v>
      </c>
      <c r="E12" s="41">
        <v>7</v>
      </c>
      <c r="F12" s="37">
        <v>0.4</v>
      </c>
      <c r="G12" s="42">
        <v>75000</v>
      </c>
      <c r="H12" s="43">
        <f>G12*(B12/1000)*(D12/9)</f>
        <v>16666.666666666668</v>
      </c>
      <c r="I12" s="33">
        <v>0.65</v>
      </c>
      <c r="J12" s="47">
        <f>H12*(1-I12)</f>
        <v>5833.333333333333</v>
      </c>
      <c r="K12" s="50">
        <v>70300</v>
      </c>
      <c r="L12" s="51">
        <f>K12*F12*(B12/1000)*(E12/8)</f>
        <v>9842</v>
      </c>
      <c r="M12" s="33">
        <v>0.45</v>
      </c>
      <c r="N12" s="52">
        <f>L12*(1-M12)</f>
        <v>5413.1</v>
      </c>
    </row>
    <row r="13" spans="1:14" s="1" customFormat="1" ht="11.25">
      <c r="A13" s="36">
        <v>8510020</v>
      </c>
      <c r="B13" s="38">
        <v>170</v>
      </c>
      <c r="C13" s="60" t="s">
        <v>29</v>
      </c>
      <c r="D13" s="41">
        <v>5</v>
      </c>
      <c r="E13" s="41">
        <v>7</v>
      </c>
      <c r="F13" s="37">
        <v>0.4</v>
      </c>
      <c r="G13" s="42">
        <v>75000</v>
      </c>
      <c r="H13" s="43">
        <f>G13*(B13/1000)*(D13/9)</f>
        <v>7083.333333333335</v>
      </c>
      <c r="I13" s="33">
        <v>0.65</v>
      </c>
      <c r="J13" s="47">
        <f>H13*(1-I13)</f>
        <v>2479.166666666667</v>
      </c>
      <c r="K13" s="49">
        <v>70300</v>
      </c>
      <c r="L13" s="43">
        <f>K13*F13*(B13/1000)*(E13/8)</f>
        <v>4182.85</v>
      </c>
      <c r="M13" s="27">
        <v>0.45</v>
      </c>
      <c r="N13" s="44">
        <f>L13*(1-M13)</f>
        <v>2300.5675000000006</v>
      </c>
    </row>
    <row r="14" spans="1:14" s="1" customFormat="1" ht="11.25">
      <c r="A14" s="36">
        <v>8510020</v>
      </c>
      <c r="B14" s="38">
        <v>17</v>
      </c>
      <c r="C14" s="60" t="s">
        <v>30</v>
      </c>
      <c r="D14" s="41">
        <v>4.8</v>
      </c>
      <c r="E14" s="41">
        <v>4.8</v>
      </c>
      <c r="F14" s="37">
        <v>0.3</v>
      </c>
      <c r="G14" s="42">
        <v>18600</v>
      </c>
      <c r="H14" s="43">
        <f>G14*(B14/1000)*(D14/7)</f>
        <v>216.82285714285717</v>
      </c>
      <c r="I14" s="33">
        <v>0.4</v>
      </c>
      <c r="J14" s="47">
        <f>H14*(1-I14)</f>
        <v>130.0937142857143</v>
      </c>
      <c r="K14" s="49">
        <v>70300</v>
      </c>
      <c r="L14" s="43">
        <f>K14*F14*(B14/1000)*(E14/8)</f>
        <v>215.11800000000002</v>
      </c>
      <c r="M14" s="27">
        <v>0.45</v>
      </c>
      <c r="N14" s="44">
        <f>L14*(1-M14)</f>
        <v>118.31490000000002</v>
      </c>
    </row>
    <row r="15" spans="1:15" s="1" customFormat="1" ht="13.5" thickBot="1">
      <c r="A15" s="23" t="s">
        <v>15</v>
      </c>
      <c r="B15" s="40">
        <f>SUM(B12:B14)</f>
        <v>587</v>
      </c>
      <c r="C15" s="24"/>
      <c r="D15" s="24"/>
      <c r="E15" s="24"/>
      <c r="F15" s="28"/>
      <c r="G15" s="26"/>
      <c r="H15" s="45">
        <f>SUM(H12:H14)</f>
        <v>23966.822857142863</v>
      </c>
      <c r="I15" s="19"/>
      <c r="J15" s="48">
        <f>SUM(J12:J14)</f>
        <v>8442.593714285715</v>
      </c>
      <c r="K15" s="25"/>
      <c r="L15" s="45">
        <f>SUM(L12:L14)</f>
        <v>14239.968</v>
      </c>
      <c r="M15" s="26"/>
      <c r="N15" s="46">
        <f>SUM(N12:N14)</f>
        <v>7831.982400000002</v>
      </c>
      <c r="O15"/>
    </row>
    <row r="16" spans="10:14" ht="12.75">
      <c r="J16" s="14"/>
      <c r="K16" s="20"/>
      <c r="L16" s="21"/>
      <c r="M16" s="21"/>
      <c r="N16" s="21"/>
    </row>
    <row r="17" spans="10:14" ht="12.75">
      <c r="J17" s="14"/>
      <c r="K17" s="14"/>
      <c r="L17" s="21"/>
      <c r="M17" s="21"/>
      <c r="N17" s="21"/>
    </row>
    <row r="18" spans="1:14" ht="12.75">
      <c r="A18" s="10" t="s">
        <v>26</v>
      </c>
      <c r="L18" s="21"/>
      <c r="M18" s="21"/>
      <c r="N18" s="21"/>
    </row>
    <row r="19" spans="12:14" ht="13.5" thickBot="1">
      <c r="L19" s="21"/>
      <c r="M19" s="21"/>
      <c r="N19" s="21"/>
    </row>
    <row r="20" spans="8:13" ht="13.5" thickBot="1">
      <c r="H20" s="72" t="s">
        <v>22</v>
      </c>
      <c r="I20" s="30" t="s">
        <v>23</v>
      </c>
      <c r="J20" s="79" t="s">
        <v>24</v>
      </c>
      <c r="K20" s="21"/>
      <c r="L20" s="21"/>
      <c r="M20" s="21"/>
    </row>
    <row r="21" spans="5:13" ht="12.75">
      <c r="E21" s="68" t="s">
        <v>31</v>
      </c>
      <c r="F21" s="67"/>
      <c r="G21" s="70"/>
      <c r="H21" s="75">
        <f>SUM(H12:H13)</f>
        <v>23750.000000000004</v>
      </c>
      <c r="I21" s="73">
        <f>SUM(J12:J13)</f>
        <v>8312.5</v>
      </c>
      <c r="J21" s="66">
        <f>1-I21/H21</f>
        <v>0.6500000000000001</v>
      </c>
      <c r="K21" s="21"/>
      <c r="L21" s="21"/>
      <c r="M21" s="21"/>
    </row>
    <row r="22" spans="5:13" ht="12.75">
      <c r="E22" s="69" t="s">
        <v>32</v>
      </c>
      <c r="F22" s="59"/>
      <c r="G22" s="71"/>
      <c r="H22" s="76">
        <f>SUM(H14)</f>
        <v>216.82285714285717</v>
      </c>
      <c r="I22" s="74">
        <f>SUM(J14)</f>
        <v>130.0937142857143</v>
      </c>
      <c r="J22" s="66">
        <f>1-I22/H22</f>
        <v>0.4</v>
      </c>
      <c r="K22" s="21"/>
      <c r="L22" s="21"/>
      <c r="M22" s="21"/>
    </row>
    <row r="23" spans="5:13" ht="12.75">
      <c r="E23" s="62" t="s">
        <v>2</v>
      </c>
      <c r="F23" s="63"/>
      <c r="G23" s="64"/>
      <c r="H23" s="77">
        <f>H15</f>
        <v>23966.822857142863</v>
      </c>
      <c r="I23" s="65">
        <f>J15</f>
        <v>8442.593714285715</v>
      </c>
      <c r="J23" s="66">
        <f>1-I23/H23</f>
        <v>0.6477383020432532</v>
      </c>
      <c r="K23" s="21"/>
      <c r="L23" s="21"/>
      <c r="M23" s="21"/>
    </row>
    <row r="24" spans="5:13" ht="12.75">
      <c r="E24" s="2" t="s">
        <v>27</v>
      </c>
      <c r="F24" s="3"/>
      <c r="G24" s="31"/>
      <c r="H24" s="77">
        <f>L15</f>
        <v>14239.968</v>
      </c>
      <c r="I24" s="56">
        <f>N15</f>
        <v>7831.982400000002</v>
      </c>
      <c r="J24" s="16">
        <f>1-I24/H24</f>
        <v>0.44999999999999996</v>
      </c>
      <c r="K24" s="21"/>
      <c r="L24" s="21"/>
      <c r="M24" s="21"/>
    </row>
    <row r="25" spans="5:13" ht="13.5" thickBot="1">
      <c r="E25" s="80" t="s">
        <v>33</v>
      </c>
      <c r="F25" s="81"/>
      <c r="G25" s="53"/>
      <c r="H25" s="78">
        <f>2*15*223</f>
        <v>6690</v>
      </c>
      <c r="I25" s="57">
        <f>H25*(1-J25)</f>
        <v>4014</v>
      </c>
      <c r="J25" s="54">
        <v>0.4</v>
      </c>
      <c r="K25" s="21"/>
      <c r="L25" s="21"/>
      <c r="M25" s="21"/>
    </row>
    <row r="26" spans="5:13" ht="13.5" thickBot="1">
      <c r="E26" s="8" t="s">
        <v>3</v>
      </c>
      <c r="F26" s="9"/>
      <c r="G26" s="32"/>
      <c r="H26" s="55">
        <f>SUM(H23:H25)</f>
        <v>44896.79085714286</v>
      </c>
      <c r="I26" s="58">
        <f>SUM(I23:I25)</f>
        <v>20288.576114285715</v>
      </c>
      <c r="J26" s="17">
        <f>1-I26/H26</f>
        <v>0.5481063183593243</v>
      </c>
      <c r="L26" s="21"/>
      <c r="M26" s="21"/>
    </row>
    <row r="27" spans="5:14" ht="12.75">
      <c r="E27" s="21"/>
      <c r="F27" s="21"/>
      <c r="G27" s="21"/>
      <c r="M27" s="21"/>
      <c r="N27" s="21"/>
    </row>
    <row r="28" spans="7:14" ht="12.75">
      <c r="G28" s="21"/>
      <c r="H28" s="21"/>
      <c r="I28" s="21"/>
      <c r="J28" s="21"/>
      <c r="K28" s="21"/>
      <c r="L28" s="21"/>
      <c r="M28" s="21"/>
      <c r="N28" s="21"/>
    </row>
    <row r="29" spans="7:14" ht="12.75">
      <c r="G29" s="21"/>
      <c r="H29" s="21"/>
      <c r="I29" s="21"/>
      <c r="J29" s="21"/>
      <c r="K29" s="21"/>
      <c r="L29" s="21"/>
      <c r="M29" s="21"/>
      <c r="N29" s="21"/>
    </row>
    <row r="30" spans="7:14" ht="11.25" customHeight="1">
      <c r="G30" s="21"/>
      <c r="H30" s="21"/>
      <c r="I30" s="21"/>
      <c r="J30" s="21"/>
      <c r="K30" s="21"/>
      <c r="L30" s="21"/>
      <c r="M30" s="21"/>
      <c r="N30" s="21"/>
    </row>
    <row r="31" spans="7:14" ht="12.75">
      <c r="G31" s="21"/>
      <c r="H31" s="21"/>
      <c r="I31" s="21"/>
      <c r="J31" s="21"/>
      <c r="K31" s="21"/>
      <c r="L31" s="21"/>
      <c r="M31" s="21"/>
      <c r="N31" s="21"/>
    </row>
    <row r="32" spans="7:14" ht="12.75">
      <c r="G32" s="21"/>
      <c r="H32" s="21"/>
      <c r="I32" s="21"/>
      <c r="J32" s="21"/>
      <c r="K32" s="21"/>
      <c r="L32" s="21"/>
      <c r="M32" s="21"/>
      <c r="N32" s="21"/>
    </row>
    <row r="33" spans="7:14" ht="12.75">
      <c r="G33" s="21"/>
      <c r="H33" s="21"/>
      <c r="I33" s="21"/>
      <c r="J33" s="21"/>
      <c r="K33" s="21"/>
      <c r="L33" s="21"/>
      <c r="M33" s="21"/>
      <c r="N33" s="21"/>
    </row>
    <row r="34" spans="7:14" ht="12.75">
      <c r="G34" s="21"/>
      <c r="H34" s="21"/>
      <c r="I34" s="21"/>
      <c r="J34" s="21"/>
      <c r="K34" s="21"/>
      <c r="L34" s="21"/>
      <c r="M34" s="21"/>
      <c r="N34" s="21"/>
    </row>
    <row r="35" spans="7:14" ht="12.75">
      <c r="G35" s="21"/>
      <c r="H35" s="21"/>
      <c r="I35" s="21"/>
      <c r="J35" s="21"/>
      <c r="K35" s="21"/>
      <c r="L35" s="21"/>
      <c r="M35" s="21"/>
      <c r="N35" s="21"/>
    </row>
    <row r="36" spans="7:14" ht="12.75">
      <c r="G36" s="21"/>
      <c r="H36" s="21"/>
      <c r="I36" s="21"/>
      <c r="J36" s="21"/>
      <c r="K36" s="21"/>
      <c r="L36" s="21"/>
      <c r="M36" s="21"/>
      <c r="N36" s="21"/>
    </row>
    <row r="37" spans="7:14" ht="12.75">
      <c r="G37" s="21"/>
      <c r="H37" s="21"/>
      <c r="I37" s="21"/>
      <c r="J37" s="21"/>
      <c r="K37" s="21"/>
      <c r="L37" s="21"/>
      <c r="M37" s="21"/>
      <c r="N37" s="21"/>
    </row>
    <row r="38" spans="7:14" ht="12.75">
      <c r="G38" s="21"/>
      <c r="H38" s="21"/>
      <c r="I38" s="21"/>
      <c r="J38" s="21"/>
      <c r="K38" s="21"/>
      <c r="L38" s="21"/>
      <c r="M38" s="21"/>
      <c r="N38" s="21"/>
    </row>
    <row r="39" spans="7:14" ht="12.75">
      <c r="G39" s="21"/>
      <c r="H39" s="21"/>
      <c r="I39" s="21"/>
      <c r="J39" s="21"/>
      <c r="K39" s="21"/>
      <c r="L39" s="21"/>
      <c r="M39" s="21"/>
      <c r="N39" s="21"/>
    </row>
    <row r="40" spans="7:14" ht="12.75">
      <c r="G40" s="21"/>
      <c r="H40" s="21"/>
      <c r="I40" s="21"/>
      <c r="J40" s="21"/>
      <c r="K40" s="21"/>
      <c r="L40" s="21"/>
      <c r="M40" s="21"/>
      <c r="N40" s="21"/>
    </row>
    <row r="41" spans="7:14" ht="12.75">
      <c r="G41" s="21"/>
      <c r="H41" s="21"/>
      <c r="I41" s="21"/>
      <c r="J41" s="21"/>
      <c r="K41" s="21"/>
      <c r="L41" s="21"/>
      <c r="M41" s="21"/>
      <c r="N41" s="21"/>
    </row>
    <row r="42" spans="7:14" ht="12.75">
      <c r="G42" s="21"/>
      <c r="H42" s="21"/>
      <c r="I42" s="21"/>
      <c r="J42" s="21"/>
      <c r="K42" s="21"/>
      <c r="L42" s="21"/>
      <c r="M42" s="21"/>
      <c r="N42" s="21"/>
    </row>
    <row r="43" spans="7:14" ht="12.75">
      <c r="G43" s="21"/>
      <c r="H43" s="21"/>
      <c r="I43" s="21"/>
      <c r="J43" s="21"/>
      <c r="K43" s="21"/>
      <c r="L43" s="21"/>
      <c r="M43" s="21"/>
      <c r="N43" s="21"/>
    </row>
    <row r="44" spans="7:14" ht="12.75">
      <c r="G44" s="21"/>
      <c r="H44" s="21"/>
      <c r="I44" s="21"/>
      <c r="J44" s="21"/>
      <c r="K44" s="21"/>
      <c r="L44" s="21"/>
      <c r="M44" s="21"/>
      <c r="N44" s="21"/>
    </row>
    <row r="45" spans="7:14" ht="12.75">
      <c r="G45" s="21"/>
      <c r="H45" s="21"/>
      <c r="I45" s="21"/>
      <c r="J45" s="21"/>
      <c r="K45" s="21"/>
      <c r="L45" s="21"/>
      <c r="M45" s="21"/>
      <c r="N45" s="21"/>
    </row>
    <row r="46" spans="7:14" ht="12.75">
      <c r="G46" s="21"/>
      <c r="H46" s="21"/>
      <c r="I46" s="21"/>
      <c r="J46" s="21"/>
      <c r="K46" s="21"/>
      <c r="L46" s="21"/>
      <c r="M46" s="21"/>
      <c r="N46" s="21"/>
    </row>
    <row r="47" spans="7:14" ht="12.75">
      <c r="G47" s="21"/>
      <c r="H47" s="21"/>
      <c r="I47" s="21"/>
      <c r="J47" s="21"/>
      <c r="K47" s="21"/>
      <c r="L47" s="21"/>
      <c r="M47" s="21"/>
      <c r="N47" s="21"/>
    </row>
    <row r="48" spans="7:14" ht="12.75">
      <c r="G48" s="21"/>
      <c r="H48" s="21"/>
      <c r="I48" s="21"/>
      <c r="J48" s="21"/>
      <c r="K48" s="21"/>
      <c r="L48" s="21"/>
      <c r="M48" s="21"/>
      <c r="N48" s="21"/>
    </row>
    <row r="49" spans="7:14" ht="12.75">
      <c r="G49" s="21"/>
      <c r="H49" s="21"/>
      <c r="I49" s="21"/>
      <c r="J49" s="21"/>
      <c r="K49" s="21"/>
      <c r="L49" s="21"/>
      <c r="M49" s="21"/>
      <c r="N49" s="21"/>
    </row>
    <row r="50" spans="7:14" ht="12.75">
      <c r="G50" s="21"/>
      <c r="H50" s="21"/>
      <c r="I50" s="21"/>
      <c r="J50" s="21"/>
      <c r="K50" s="21"/>
      <c r="L50" s="21"/>
      <c r="M50" s="21"/>
      <c r="N50" s="21"/>
    </row>
    <row r="51" spans="7:14" ht="12.75">
      <c r="G51" s="21"/>
      <c r="H51" s="21"/>
      <c r="I51" s="21"/>
      <c r="J51" s="21"/>
      <c r="K51" s="21"/>
      <c r="L51" s="21"/>
      <c r="M51" s="21"/>
      <c r="N51" s="21"/>
    </row>
    <row r="52" spans="7:14" ht="12.75">
      <c r="G52" s="21"/>
      <c r="H52" s="21"/>
      <c r="I52" s="21"/>
      <c r="J52" s="21"/>
      <c r="K52" s="21"/>
      <c r="L52" s="21"/>
      <c r="M52" s="21"/>
      <c r="N52" s="21"/>
    </row>
    <row r="53" spans="7:14" ht="12.75">
      <c r="G53" s="21"/>
      <c r="H53" s="21"/>
      <c r="I53" s="21"/>
      <c r="J53" s="21"/>
      <c r="K53" s="21"/>
      <c r="L53" s="21"/>
      <c r="M53" s="21"/>
      <c r="N53" s="21"/>
    </row>
    <row r="54" spans="7:14" ht="12.75">
      <c r="G54" s="21"/>
      <c r="H54" s="21"/>
      <c r="I54" s="21"/>
      <c r="J54" s="21"/>
      <c r="K54" s="21"/>
      <c r="L54" s="21"/>
      <c r="M54" s="21"/>
      <c r="N54" s="21"/>
    </row>
    <row r="55" spans="7:14" ht="12.75">
      <c r="G55" s="21"/>
      <c r="H55" s="21"/>
      <c r="I55" s="21"/>
      <c r="J55" s="21"/>
      <c r="K55" s="21"/>
      <c r="L55" s="21"/>
      <c r="M55" s="21"/>
      <c r="N55" s="21"/>
    </row>
    <row r="56" spans="7:14" ht="12.75">
      <c r="G56" s="21"/>
      <c r="H56" s="21"/>
      <c r="I56" s="21"/>
      <c r="J56" s="21"/>
      <c r="K56" s="21"/>
      <c r="L56" s="21"/>
      <c r="M56" s="21"/>
      <c r="N56" s="21"/>
    </row>
    <row r="57" spans="7:14" ht="12.75">
      <c r="G57" s="21"/>
      <c r="H57" s="21"/>
      <c r="I57" s="21"/>
      <c r="J57" s="21"/>
      <c r="K57" s="21"/>
      <c r="L57" s="21"/>
      <c r="M57" s="21"/>
      <c r="N57" s="21"/>
    </row>
    <row r="58" spans="7:14" ht="12.75">
      <c r="G58" s="21"/>
      <c r="H58" s="21"/>
      <c r="I58" s="21"/>
      <c r="J58" s="21"/>
      <c r="K58" s="21"/>
      <c r="L58" s="21"/>
      <c r="M58" s="21"/>
      <c r="N58" s="21"/>
    </row>
    <row r="59" spans="7:14" ht="12.75">
      <c r="G59" s="21"/>
      <c r="H59" s="21"/>
      <c r="I59" s="21"/>
      <c r="J59" s="21"/>
      <c r="K59" s="21"/>
      <c r="L59" s="21"/>
      <c r="M59" s="21"/>
      <c r="N59" s="21"/>
    </row>
    <row r="60" spans="7:14" ht="12.75">
      <c r="G60" s="21"/>
      <c r="H60" s="21"/>
      <c r="I60" s="21"/>
      <c r="J60" s="21"/>
      <c r="K60" s="21"/>
      <c r="L60" s="21"/>
      <c r="M60" s="21"/>
      <c r="N60" s="21"/>
    </row>
    <row r="61" spans="7:14" ht="12.75">
      <c r="G61" s="21"/>
      <c r="H61" s="21"/>
      <c r="I61" s="21"/>
      <c r="J61" s="21"/>
      <c r="K61" s="21"/>
      <c r="L61" s="21"/>
      <c r="M61" s="21"/>
      <c r="N61" s="21"/>
    </row>
    <row r="62" spans="7:14" ht="12.75">
      <c r="G62" s="21"/>
      <c r="H62" s="21"/>
      <c r="I62" s="21"/>
      <c r="J62" s="21"/>
      <c r="K62" s="21"/>
      <c r="L62" s="21"/>
      <c r="M62" s="21"/>
      <c r="N62" s="21"/>
    </row>
    <row r="63" spans="7:14" ht="12.75">
      <c r="G63" s="21"/>
      <c r="H63" s="21"/>
      <c r="I63" s="21"/>
      <c r="J63" s="21"/>
      <c r="K63" s="21"/>
      <c r="L63" s="21"/>
      <c r="M63" s="21"/>
      <c r="N63" s="21"/>
    </row>
    <row r="64" spans="7:14" ht="12.75">
      <c r="G64" s="21"/>
      <c r="H64" s="21"/>
      <c r="I64" s="21"/>
      <c r="J64" s="21"/>
      <c r="K64" s="21"/>
      <c r="L64" s="21"/>
      <c r="M64" s="21"/>
      <c r="N64" s="21"/>
    </row>
    <row r="65" spans="7:14" ht="12.75">
      <c r="G65" s="21"/>
      <c r="H65" s="21"/>
      <c r="I65" s="21"/>
      <c r="J65" s="21"/>
      <c r="K65" s="21"/>
      <c r="L65" s="21"/>
      <c r="M65" s="21"/>
      <c r="N65" s="21"/>
    </row>
    <row r="66" spans="7:14" ht="12.75">
      <c r="G66" s="21"/>
      <c r="H66" s="21"/>
      <c r="I66" s="21"/>
      <c r="J66" s="21"/>
      <c r="K66" s="21"/>
      <c r="L66" s="21"/>
      <c r="M66" s="21"/>
      <c r="N66" s="21"/>
    </row>
    <row r="67" spans="7:14" ht="12.75">
      <c r="G67" s="21"/>
      <c r="H67" s="21"/>
      <c r="I67" s="21"/>
      <c r="J67" s="21"/>
      <c r="K67" s="21"/>
      <c r="L67" s="21"/>
      <c r="M67" s="21"/>
      <c r="N67" s="21"/>
    </row>
    <row r="68" spans="7:14" ht="12.75">
      <c r="G68" s="21"/>
      <c r="H68" s="21"/>
      <c r="I68" s="21"/>
      <c r="J68" s="21"/>
      <c r="K68" s="21"/>
      <c r="L68" s="21"/>
      <c r="M68" s="21"/>
      <c r="N68" s="21"/>
    </row>
    <row r="69" spans="7:14" ht="12.75">
      <c r="G69" s="21"/>
      <c r="H69" s="21"/>
      <c r="I69" s="21"/>
      <c r="J69" s="21"/>
      <c r="K69" s="21"/>
      <c r="L69" s="21"/>
      <c r="M69" s="21"/>
      <c r="N69" s="21"/>
    </row>
    <row r="70" spans="7:14" ht="12.75">
      <c r="G70" s="21"/>
      <c r="H70" s="21"/>
      <c r="I70" s="21"/>
      <c r="J70" s="21"/>
      <c r="K70" s="21"/>
      <c r="L70" s="21"/>
      <c r="M70" s="21"/>
      <c r="N70" s="21"/>
    </row>
    <row r="71" spans="7:14" ht="12.75">
      <c r="G71" s="21"/>
      <c r="H71" s="21"/>
      <c r="I71" s="21"/>
      <c r="J71" s="21"/>
      <c r="K71" s="21"/>
      <c r="L71" s="21"/>
      <c r="M71" s="21"/>
      <c r="N71" s="21"/>
    </row>
    <row r="72" spans="7:14" ht="12.75">
      <c r="G72" s="21"/>
      <c r="H72" s="21"/>
      <c r="I72" s="21"/>
      <c r="J72" s="21"/>
      <c r="K72" s="21"/>
      <c r="L72" s="21"/>
      <c r="M72" s="21"/>
      <c r="N72" s="21"/>
    </row>
    <row r="73" spans="7:14" ht="12.75">
      <c r="G73" s="21"/>
      <c r="H73" s="21"/>
      <c r="I73" s="21"/>
      <c r="J73" s="21"/>
      <c r="K73" s="21"/>
      <c r="L73" s="21"/>
      <c r="M73" s="21"/>
      <c r="N73" s="21"/>
    </row>
    <row r="74" spans="7:14" ht="12.75">
      <c r="G74" s="21"/>
      <c r="H74" s="21"/>
      <c r="I74" s="21"/>
      <c r="J74" s="21"/>
      <c r="K74" s="21"/>
      <c r="L74" s="21"/>
      <c r="M74" s="21"/>
      <c r="N74" s="21"/>
    </row>
    <row r="75" spans="7:14" ht="12.75">
      <c r="G75" s="21"/>
      <c r="H75" s="21"/>
      <c r="I75" s="21"/>
      <c r="J75" s="21"/>
      <c r="K75" s="21"/>
      <c r="L75" s="21"/>
      <c r="M75" s="21"/>
      <c r="N75" s="21"/>
    </row>
    <row r="76" spans="7:10" ht="12.75">
      <c r="G76" s="21"/>
      <c r="H76" s="21"/>
      <c r="I76" s="21"/>
      <c r="J76" s="21"/>
    </row>
  </sheetData>
  <sheetProtection/>
  <mergeCells count="1">
    <mergeCell ref="E25:F25"/>
  </mergeCells>
  <printOptions/>
  <pageMargins left="0.61" right="0.35433070866141736" top="0.984251968503937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Teede Tehnokeskus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Valev Kuusemäe</dc:creator>
  <cp:keywords/>
  <dc:description/>
  <cp:lastModifiedBy>Maksim Iljin</cp:lastModifiedBy>
  <cp:lastPrinted>2009-09-30T14:42:01Z</cp:lastPrinted>
  <dcterms:created xsi:type="dcterms:W3CDTF">2005-09-21T06:31:39Z</dcterms:created>
  <dcterms:modified xsi:type="dcterms:W3CDTF">2014-12-08T07:29:12Z</dcterms:modified>
  <cp:category/>
  <cp:version/>
  <cp:contentType/>
  <cp:contentStatus/>
</cp:coreProperties>
</file>